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PROCELNICA\Zajednički dokumenti\2024.g\SJEDNICE OPĆINSKOG VIJEĆA\19. SJEDNICA\MOBES KVALITETA - OBJAVA\PRORAČUN 2025\"/>
    </mc:Choice>
  </mc:AlternateContent>
  <xr:revisionPtr revIDLastSave="0" documentId="13_ncr:1_{B0A9EACD-CB84-439D-AB72-6B8B932588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F44" i="1"/>
  <c r="F43" i="1"/>
  <c r="E43" i="1" s="1"/>
  <c r="F41" i="1"/>
  <c r="F40" i="1"/>
  <c r="F39" i="1"/>
  <c r="F38" i="1" s="1"/>
  <c r="E38" i="1"/>
  <c r="D38" i="1"/>
  <c r="F35" i="1"/>
  <c r="F33" i="1"/>
  <c r="F32" i="1"/>
  <c r="D32" i="1"/>
  <c r="F31" i="1"/>
  <c r="F30" i="1" s="1"/>
  <c r="D30" i="1"/>
  <c r="E29" i="1"/>
  <c r="F27" i="1"/>
  <c r="F25" i="1"/>
  <c r="F24" i="1"/>
  <c r="F23" i="1"/>
  <c r="F19" i="1"/>
  <c r="F18" i="1"/>
  <c r="F17" i="1" s="1"/>
  <c r="E17" i="1"/>
  <c r="D17" i="1"/>
  <c r="F48" i="1" l="1"/>
  <c r="E30" i="1"/>
</calcChain>
</file>

<file path=xl/sharedStrings.xml><?xml version="1.0" encoding="utf-8"?>
<sst xmlns="http://schemas.openxmlformats.org/spreadsheetml/2006/main" count="58" uniqueCount="57">
  <si>
    <t xml:space="preserve">      Na   temelju   članka  67.  Zakona  o  komunalnom  gospodarstvu  (   "Narodne novine", broj 68/18, 110/18, 32/20), </t>
  </si>
  <si>
    <t>te  članka  34. Statuta  Općine  Martinska  Ves ("Službeni vjesnik", broj  42/13, 38/14, 5/18, 6/20, 12/21), Općinsko vijeće Općine</t>
  </si>
  <si>
    <t>Martinska Ves na svojoj 19. sjednici održanoj 28.prosinca 2024. godine   donosi</t>
  </si>
  <si>
    <t xml:space="preserve">PROGRAM GRADNJE OBJEKATA I UREĐAJA KOMUNALNE INFRASTRUKTURE U 2025. GODINI </t>
  </si>
  <si>
    <t xml:space="preserve">                                                      Članak1.</t>
  </si>
  <si>
    <t xml:space="preserve">      Ovim Programom utvrđuje se opis i opseg izgradnje pojedinih objekata i uređaja komunalne  infrastrukture</t>
  </si>
  <si>
    <t xml:space="preserve"> u Općini Martinska Ves u 2025. godini s procjenom troškova i izvorima financiranja.</t>
  </si>
  <si>
    <t xml:space="preserve">                                                      Članak 2.</t>
  </si>
  <si>
    <t xml:space="preserve">      U  Općini  Martinska  Ves  se,  prema  članku  30. stavak  1 ,2. i 3.  Zakona  o  komunalnom  gospodarstvu</t>
  </si>
  <si>
    <t>za navedeno razdoblje planira slijedeće:</t>
  </si>
  <si>
    <t>Eura</t>
  </si>
  <si>
    <t>Aktivnost</t>
  </si>
  <si>
    <t>Konto</t>
  </si>
  <si>
    <t xml:space="preserve">O p i s   </t>
  </si>
  <si>
    <t>Plan               2025</t>
  </si>
  <si>
    <t>Plan vl. pogon 2025</t>
  </si>
  <si>
    <t>Ukupno plan 2025</t>
  </si>
  <si>
    <t>Izvori financiranja</t>
  </si>
  <si>
    <t>Naknada za zadržavanje nezakonito izgrađene zgrade</t>
  </si>
  <si>
    <t>Komunalni doprinos</t>
  </si>
  <si>
    <t>Komunalna naknada</t>
  </si>
  <si>
    <t>Kapitalne pomoći iz državnog proračuna - ceste</t>
  </si>
  <si>
    <t>Kapitalne pomoći iz državnog proračuna - most</t>
  </si>
  <si>
    <t>Kapitalne pomoći iz županijskog proračuna - most</t>
  </si>
  <si>
    <t>Kapitalne pomoći od FZOEU-mobilno reciklažno dvorište</t>
  </si>
  <si>
    <t>Kapitalne pomoći iz EU- za prostorni plan</t>
  </si>
  <si>
    <t>Kapitalne pomoći iz EU- za cestu Poslovna zona Mahovo</t>
  </si>
  <si>
    <t>Sredstva općinskog proračuna</t>
  </si>
  <si>
    <t>Opis aktivnosti</t>
  </si>
  <si>
    <t>A100601</t>
  </si>
  <si>
    <t>Ulična rasvjeta</t>
  </si>
  <si>
    <t>Dodatna ulaganja na građ.objektima - proširenje JR</t>
  </si>
  <si>
    <t>A100603</t>
  </si>
  <si>
    <t>Cestovni promet</t>
  </si>
  <si>
    <t>36329</t>
  </si>
  <si>
    <t>Kapitalne pomoći ŽUC - sufinanciranje županijskih cesta</t>
  </si>
  <si>
    <t>Kapitalne pomoći ŽUC - sufinanciranje izgradnje biciklističkih staza</t>
  </si>
  <si>
    <t>42139</t>
  </si>
  <si>
    <t>Projektna dokumentacija-most</t>
  </si>
  <si>
    <t>Nerazvrstane ceste</t>
  </si>
  <si>
    <t>Ceste - Poslovna zona Mahovo</t>
  </si>
  <si>
    <t>A100604</t>
  </si>
  <si>
    <t>Prostorno uređenje i zaštita okoliša</t>
  </si>
  <si>
    <t>Mobilno reciklažno dvorište</t>
  </si>
  <si>
    <t>Oprema - kontejneri</t>
  </si>
  <si>
    <t>Oprema-kante za otpad</t>
  </si>
  <si>
    <t>Prostorni plan općine</t>
  </si>
  <si>
    <t>Ukupno:</t>
  </si>
  <si>
    <t xml:space="preserve">                                                      Članak 3.</t>
  </si>
  <si>
    <t>Ovaj program će se objaviti u "Službenom vjesniku" Općine Martinska Ves, a stupa na snagu 01.01.2025. godine.</t>
  </si>
  <si>
    <t>KLASA: 363-02/24-01/51</t>
  </si>
  <si>
    <t>URBROJ: 2176-15-01/1-24-1</t>
  </si>
  <si>
    <t xml:space="preserve">U Martinskoj Vesi, 28.prosinca 2024. godine                               </t>
  </si>
  <si>
    <t xml:space="preserve">          OPĆINA MARTINSKA VES</t>
  </si>
  <si>
    <t xml:space="preserve">               OPĆINSKO VIJEĆE</t>
  </si>
  <si>
    <t>PREDSJEDNIK:</t>
  </si>
  <si>
    <t xml:space="preserve">                                                                                                           Mario Turek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</si>
</sst>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2" borderId="0" xfId="1" applyFont="1" applyFill="1"/>
    <xf numFmtId="0" fontId="1" fillId="0" borderId="0" xfId="1"/>
    <xf numFmtId="0" fontId="2" fillId="2" borderId="0" xfId="1" applyFont="1" applyFill="1" applyAlignment="1">
      <alignment horizontal="left"/>
    </xf>
    <xf numFmtId="0" fontId="1" fillId="2" borderId="0" xfId="1" applyFill="1"/>
    <xf numFmtId="0" fontId="3" fillId="3" borderId="1" xfId="1" quotePrefix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0" xfId="1" quotePrefix="1" applyFont="1" applyFill="1" applyAlignment="1">
      <alignment horizontal="left"/>
    </xf>
    <xf numFmtId="0" fontId="1" fillId="0" borderId="0" xfId="1" applyAlignment="1">
      <alignment horizontal="right"/>
    </xf>
    <xf numFmtId="0" fontId="3" fillId="0" borderId="4" xfId="2" applyFont="1" applyBorder="1"/>
    <xf numFmtId="0" fontId="3" fillId="0" borderId="5" xfId="2" applyFont="1" applyBorder="1"/>
    <xf numFmtId="2" fontId="3" fillId="0" borderId="5" xfId="2" applyNumberFormat="1" applyFont="1" applyBorder="1" applyAlignment="1">
      <alignment horizontal="center" wrapText="1"/>
    </xf>
    <xf numFmtId="2" fontId="4" fillId="0" borderId="5" xfId="2" applyNumberFormat="1" applyFont="1" applyBorder="1" applyAlignment="1">
      <alignment horizontal="center" wrapText="1"/>
    </xf>
    <xf numFmtId="2" fontId="3" fillId="0" borderId="3" xfId="2" applyNumberFormat="1" applyFont="1" applyBorder="1" applyAlignment="1">
      <alignment horizontal="center" wrapText="1"/>
    </xf>
    <xf numFmtId="0" fontId="1" fillId="4" borderId="6" xfId="2" applyFill="1" applyBorder="1"/>
    <xf numFmtId="0" fontId="1" fillId="4" borderId="7" xfId="2" applyFill="1" applyBorder="1"/>
    <xf numFmtId="0" fontId="5" fillId="4" borderId="7" xfId="2" applyFont="1" applyFill="1" applyBorder="1"/>
    <xf numFmtId="3" fontId="3" fillId="4" borderId="7" xfId="2" applyNumberFormat="1" applyFont="1" applyFill="1" applyBorder="1"/>
    <xf numFmtId="3" fontId="3" fillId="4" borderId="8" xfId="2" applyNumberFormat="1" applyFont="1" applyFill="1" applyBorder="1"/>
    <xf numFmtId="3" fontId="3" fillId="4" borderId="9" xfId="2" applyNumberFormat="1" applyFont="1" applyFill="1" applyBorder="1"/>
    <xf numFmtId="0" fontId="1" fillId="0" borderId="10" xfId="2" applyBorder="1"/>
    <xf numFmtId="0" fontId="1" fillId="0" borderId="11" xfId="2" applyBorder="1" applyAlignment="1">
      <alignment horizontal="center"/>
    </xf>
    <xf numFmtId="0" fontId="1" fillId="0" borderId="11" xfId="2" applyBorder="1"/>
    <xf numFmtId="3" fontId="1" fillId="0" borderId="11" xfId="2" applyNumberFormat="1" applyBorder="1"/>
    <xf numFmtId="3" fontId="1" fillId="0" borderId="12" xfId="2" applyNumberFormat="1" applyBorder="1"/>
    <xf numFmtId="3" fontId="1" fillId="0" borderId="13" xfId="2" applyNumberFormat="1" applyBorder="1"/>
    <xf numFmtId="3" fontId="1" fillId="0" borderId="14" xfId="2" applyNumberFormat="1" applyBorder="1"/>
    <xf numFmtId="2" fontId="1" fillId="0" borderId="10" xfId="2" applyNumberFormat="1" applyBorder="1"/>
    <xf numFmtId="1" fontId="1" fillId="0" borderId="11" xfId="2" applyNumberFormat="1" applyBorder="1" applyAlignment="1">
      <alignment horizontal="center"/>
    </xf>
    <xf numFmtId="2" fontId="1" fillId="2" borderId="11" xfId="2" applyNumberFormat="1" applyFill="1" applyBorder="1"/>
    <xf numFmtId="0" fontId="1" fillId="0" borderId="12" xfId="2" applyBorder="1"/>
    <xf numFmtId="0" fontId="1" fillId="0" borderId="13" xfId="2" applyBorder="1"/>
    <xf numFmtId="0" fontId="5" fillId="4" borderId="10" xfId="2" applyFont="1" applyFill="1" applyBorder="1"/>
    <xf numFmtId="0" fontId="5" fillId="4" borderId="11" xfId="2" applyFont="1" applyFill="1" applyBorder="1" applyAlignment="1">
      <alignment horizontal="center"/>
    </xf>
    <xf numFmtId="0" fontId="5" fillId="4" borderId="11" xfId="2" applyFont="1" applyFill="1" applyBorder="1"/>
    <xf numFmtId="0" fontId="5" fillId="4" borderId="12" xfId="2" applyFont="1" applyFill="1" applyBorder="1"/>
    <xf numFmtId="0" fontId="5" fillId="4" borderId="13" xfId="2" applyFont="1" applyFill="1" applyBorder="1"/>
    <xf numFmtId="2" fontId="5" fillId="5" borderId="10" xfId="2" applyNumberFormat="1" applyFont="1" applyFill="1" applyBorder="1" applyAlignment="1">
      <alignment horizontal="center"/>
    </xf>
    <xf numFmtId="1" fontId="5" fillId="5" borderId="11" xfId="2" applyNumberFormat="1" applyFont="1" applyFill="1" applyBorder="1" applyAlignment="1">
      <alignment horizontal="center"/>
    </xf>
    <xf numFmtId="2" fontId="5" fillId="5" borderId="11" xfId="2" applyNumberFormat="1" applyFont="1" applyFill="1" applyBorder="1"/>
    <xf numFmtId="3" fontId="5" fillId="5" borderId="11" xfId="2" applyNumberFormat="1" applyFont="1" applyFill="1" applyBorder="1"/>
    <xf numFmtId="3" fontId="5" fillId="5" borderId="13" xfId="2" applyNumberFormat="1" applyFont="1" applyFill="1" applyBorder="1"/>
    <xf numFmtId="2" fontId="1" fillId="0" borderId="11" xfId="2" applyNumberFormat="1" applyBorder="1"/>
    <xf numFmtId="0" fontId="5" fillId="5" borderId="11" xfId="2" applyFont="1" applyFill="1" applyBorder="1"/>
    <xf numFmtId="49" fontId="1" fillId="0" borderId="15" xfId="0" applyNumberFormat="1" applyFont="1" applyBorder="1" applyAlignment="1">
      <alignment horizontal="center"/>
    </xf>
    <xf numFmtId="0" fontId="1" fillId="2" borderId="11" xfId="2" applyFill="1" applyBorder="1"/>
    <xf numFmtId="49" fontId="1" fillId="0" borderId="11" xfId="0" applyNumberFormat="1" applyFont="1" applyBorder="1" applyAlignment="1">
      <alignment horizontal="center"/>
    </xf>
    <xf numFmtId="3" fontId="1" fillId="2" borderId="11" xfId="2" applyNumberFormat="1" applyFill="1" applyBorder="1"/>
    <xf numFmtId="0" fontId="5" fillId="5" borderId="11" xfId="2" applyFont="1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3" fontId="1" fillId="2" borderId="14" xfId="2" applyNumberFormat="1" applyFill="1" applyBorder="1"/>
    <xf numFmtId="0" fontId="5" fillId="5" borderId="10" xfId="2" applyFont="1" applyFill="1" applyBorder="1" applyAlignment="1">
      <alignment horizontal="center"/>
    </xf>
    <xf numFmtId="3" fontId="5" fillId="5" borderId="12" xfId="2" applyNumberFormat="1" applyFont="1" applyFill="1" applyBorder="1"/>
    <xf numFmtId="0" fontId="1" fillId="5" borderId="16" xfId="2" applyFill="1" applyBorder="1"/>
    <xf numFmtId="0" fontId="1" fillId="5" borderId="17" xfId="2" applyFill="1" applyBorder="1" applyAlignment="1">
      <alignment horizontal="center"/>
    </xf>
    <xf numFmtId="0" fontId="1" fillId="5" borderId="17" xfId="2" applyFill="1" applyBorder="1"/>
    <xf numFmtId="3" fontId="3" fillId="5" borderId="17" xfId="2" applyNumberFormat="1" applyFont="1" applyFill="1" applyBorder="1"/>
    <xf numFmtId="3" fontId="3" fillId="5" borderId="18" xfId="2" applyNumberFormat="1" applyFont="1" applyFill="1" applyBorder="1"/>
    <xf numFmtId="0" fontId="2" fillId="2" borderId="19" xfId="1" applyFont="1" applyFill="1" applyBorder="1"/>
    <xf numFmtId="49" fontId="2" fillId="2" borderId="0" xfId="0" applyNumberFormat="1" applyFont="1" applyFill="1" applyAlignment="1">
      <alignment horizontal="left"/>
    </xf>
    <xf numFmtId="0" fontId="0" fillId="0" borderId="0" xfId="0"/>
  </cellXfs>
  <cellStyles count="3">
    <cellStyle name="Normal_MVPRO2013-REB1 2" xfId="1" xr:uid="{F7E9B45C-F5EB-4934-A40F-756CD89123CA}"/>
    <cellStyle name="Normalno" xfId="0" builtinId="0"/>
    <cellStyle name="Normalno 2" xfId="2" xr:uid="{9E6AAEB1-79C5-48C8-8FFB-30D896156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43" workbookViewId="0">
      <selection sqref="A1:F62"/>
    </sheetView>
  </sheetViews>
  <sheetFormatPr defaultRowHeight="14.4" x14ac:dyDescent="0.3"/>
  <cols>
    <col min="3" max="3" width="54.77734375" customWidth="1"/>
    <col min="4" max="4" width="15.109375" customWidth="1"/>
    <col min="6" max="6" width="15.88671875" customWidth="1"/>
  </cols>
  <sheetData>
    <row r="1" spans="1:6" x14ac:dyDescent="0.3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1"/>
      <c r="C2" s="1"/>
      <c r="D2" s="1"/>
      <c r="E2" s="1"/>
      <c r="F2" s="2"/>
    </row>
    <row r="3" spans="1:6" x14ac:dyDescent="0.3">
      <c r="A3" s="1" t="s">
        <v>2</v>
      </c>
      <c r="B3" s="1"/>
      <c r="C3" s="1"/>
      <c r="D3" s="1"/>
      <c r="E3" s="1"/>
      <c r="F3" s="2"/>
    </row>
    <row r="4" spans="1:6" x14ac:dyDescent="0.3">
      <c r="A4" s="2"/>
      <c r="B4" s="2"/>
      <c r="C4" s="2"/>
      <c r="D4" s="1"/>
      <c r="E4" s="4"/>
      <c r="F4" s="2"/>
    </row>
    <row r="5" spans="1:6" ht="15" thickBot="1" x14ac:dyDescent="0.35">
      <c r="A5" s="1"/>
      <c r="B5" s="1"/>
      <c r="C5" s="1"/>
      <c r="D5" s="1"/>
      <c r="E5" s="4"/>
      <c r="F5" s="2"/>
    </row>
    <row r="6" spans="1:6" ht="15" thickBot="1" x14ac:dyDescent="0.35">
      <c r="A6" s="5" t="s">
        <v>3</v>
      </c>
      <c r="B6" s="6"/>
      <c r="C6" s="6"/>
      <c r="D6" s="6"/>
      <c r="E6" s="6"/>
      <c r="F6" s="7"/>
    </row>
    <row r="7" spans="1:6" x14ac:dyDescent="0.3">
      <c r="A7" s="8"/>
      <c r="B7" s="1"/>
      <c r="C7" s="1"/>
      <c r="D7" s="1"/>
      <c r="E7" s="4"/>
      <c r="F7" s="2"/>
    </row>
    <row r="8" spans="1:6" x14ac:dyDescent="0.3">
      <c r="A8" s="1" t="s">
        <v>4</v>
      </c>
      <c r="B8" s="1"/>
      <c r="C8" s="1"/>
      <c r="D8" s="1"/>
      <c r="E8" s="4"/>
      <c r="F8" s="2"/>
    </row>
    <row r="9" spans="1:6" x14ac:dyDescent="0.3">
      <c r="A9" s="1" t="s">
        <v>5</v>
      </c>
      <c r="B9" s="1"/>
      <c r="C9" s="1"/>
      <c r="D9" s="1"/>
      <c r="E9" s="4"/>
      <c r="F9" s="2"/>
    </row>
    <row r="10" spans="1:6" x14ac:dyDescent="0.3">
      <c r="A10" s="1" t="s">
        <v>6</v>
      </c>
      <c r="B10" s="1"/>
      <c r="C10" s="1"/>
      <c r="D10" s="1"/>
      <c r="E10" s="4"/>
      <c r="F10" s="2"/>
    </row>
    <row r="11" spans="1:6" x14ac:dyDescent="0.3">
      <c r="A11" s="1"/>
      <c r="B11" s="1"/>
      <c r="C11" s="1"/>
      <c r="D11" s="1"/>
      <c r="E11" s="4"/>
      <c r="F11" s="2"/>
    </row>
    <row r="12" spans="1:6" x14ac:dyDescent="0.3">
      <c r="A12" s="1" t="s">
        <v>7</v>
      </c>
      <c r="B12" s="1"/>
      <c r="C12" s="1"/>
      <c r="D12" s="1"/>
      <c r="E12" s="4"/>
      <c r="F12" s="2"/>
    </row>
    <row r="13" spans="1:6" x14ac:dyDescent="0.3">
      <c r="A13" s="1" t="s">
        <v>8</v>
      </c>
      <c r="B13" s="1"/>
      <c r="C13" s="1"/>
      <c r="D13" s="1"/>
      <c r="E13" s="4"/>
      <c r="F13" s="2"/>
    </row>
    <row r="14" spans="1:6" x14ac:dyDescent="0.3">
      <c r="A14" s="1" t="s">
        <v>9</v>
      </c>
      <c r="B14" s="1"/>
      <c r="C14" s="1"/>
      <c r="D14" s="1"/>
      <c r="E14" s="4"/>
      <c r="F14" s="2"/>
    </row>
    <row r="15" spans="1:6" ht="15" thickBot="1" x14ac:dyDescent="0.35">
      <c r="A15" s="1"/>
      <c r="B15" s="1"/>
      <c r="C15" s="1"/>
      <c r="D15" s="1"/>
      <c r="E15" s="4"/>
      <c r="F15" s="9" t="s">
        <v>10</v>
      </c>
    </row>
    <row r="16" spans="1:6" ht="40.799999999999997" thickBot="1" x14ac:dyDescent="0.35">
      <c r="A16" s="10" t="s">
        <v>11</v>
      </c>
      <c r="B16" s="11" t="s">
        <v>12</v>
      </c>
      <c r="C16" s="11" t="s">
        <v>13</v>
      </c>
      <c r="D16" s="12" t="s">
        <v>14</v>
      </c>
      <c r="E16" s="13" t="s">
        <v>15</v>
      </c>
      <c r="F16" s="14" t="s">
        <v>16</v>
      </c>
    </row>
    <row r="17" spans="1:6" x14ac:dyDescent="0.3">
      <c r="A17" s="15"/>
      <c r="B17" s="16"/>
      <c r="C17" s="17" t="s">
        <v>17</v>
      </c>
      <c r="D17" s="18">
        <f>SUM(D18:D27)</f>
        <v>2001700</v>
      </c>
      <c r="E17" s="19">
        <f>SUM(E18:E27)</f>
        <v>0</v>
      </c>
      <c r="F17" s="20">
        <f>SUM(F18:F27)</f>
        <v>2001700</v>
      </c>
    </row>
    <row r="18" spans="1:6" x14ac:dyDescent="0.3">
      <c r="A18" s="21"/>
      <c r="B18" s="22">
        <v>64299</v>
      </c>
      <c r="C18" s="23" t="s">
        <v>18</v>
      </c>
      <c r="D18" s="24">
        <v>1000</v>
      </c>
      <c r="E18" s="25"/>
      <c r="F18" s="26">
        <f t="shared" ref="F18:F27" si="0">SUM(D18:E18)</f>
        <v>1000</v>
      </c>
    </row>
    <row r="19" spans="1:6" x14ac:dyDescent="0.3">
      <c r="A19" s="21"/>
      <c r="B19" s="22">
        <v>65311</v>
      </c>
      <c r="C19" s="23" t="s">
        <v>19</v>
      </c>
      <c r="D19" s="24">
        <v>3000</v>
      </c>
      <c r="E19" s="25"/>
      <c r="F19" s="26">
        <f t="shared" si="0"/>
        <v>3000</v>
      </c>
    </row>
    <row r="20" spans="1:6" x14ac:dyDescent="0.3">
      <c r="A20" s="21"/>
      <c r="B20" s="22">
        <v>65321</v>
      </c>
      <c r="C20" s="23" t="s">
        <v>20</v>
      </c>
      <c r="D20" s="24">
        <v>9000</v>
      </c>
      <c r="E20" s="27"/>
      <c r="F20" s="26">
        <v>9000</v>
      </c>
    </row>
    <row r="21" spans="1:6" x14ac:dyDescent="0.3">
      <c r="A21" s="21"/>
      <c r="B21" s="22">
        <v>63321</v>
      </c>
      <c r="C21" s="23" t="s">
        <v>21</v>
      </c>
      <c r="D21" s="24">
        <v>80000</v>
      </c>
      <c r="E21" s="27"/>
      <c r="F21" s="26">
        <v>80000</v>
      </c>
    </row>
    <row r="22" spans="1:6" x14ac:dyDescent="0.3">
      <c r="A22" s="21"/>
      <c r="B22" s="22">
        <v>63321</v>
      </c>
      <c r="C22" s="23" t="s">
        <v>22</v>
      </c>
      <c r="D22" s="24">
        <v>40700</v>
      </c>
      <c r="E22" s="27"/>
      <c r="F22" s="26">
        <v>40700</v>
      </c>
    </row>
    <row r="23" spans="1:6" x14ac:dyDescent="0.3">
      <c r="A23" s="28"/>
      <c r="B23" s="29">
        <v>63322</v>
      </c>
      <c r="C23" s="30" t="s">
        <v>23</v>
      </c>
      <c r="D23" s="24">
        <v>40000</v>
      </c>
      <c r="E23" s="27"/>
      <c r="F23" s="26">
        <f t="shared" si="0"/>
        <v>40000</v>
      </c>
    </row>
    <row r="24" spans="1:6" x14ac:dyDescent="0.3">
      <c r="A24" s="28"/>
      <c r="B24" s="29">
        <v>63423</v>
      </c>
      <c r="C24" s="30" t="s">
        <v>24</v>
      </c>
      <c r="D24" s="24">
        <v>60000</v>
      </c>
      <c r="E24" s="27"/>
      <c r="F24" s="26">
        <f t="shared" si="0"/>
        <v>60000</v>
      </c>
    </row>
    <row r="25" spans="1:6" x14ac:dyDescent="0.3">
      <c r="A25" s="28"/>
      <c r="B25" s="29">
        <v>63821</v>
      </c>
      <c r="C25" s="30" t="s">
        <v>25</v>
      </c>
      <c r="D25" s="24">
        <v>25000</v>
      </c>
      <c r="E25" s="27"/>
      <c r="F25" s="26">
        <f t="shared" si="0"/>
        <v>25000</v>
      </c>
    </row>
    <row r="26" spans="1:6" x14ac:dyDescent="0.3">
      <c r="A26" s="28"/>
      <c r="B26" s="29">
        <v>63821</v>
      </c>
      <c r="C26" s="30" t="s">
        <v>26</v>
      </c>
      <c r="D26" s="24">
        <v>1371000</v>
      </c>
      <c r="E26" s="27"/>
      <c r="F26" s="26">
        <v>1371000</v>
      </c>
    </row>
    <row r="27" spans="1:6" x14ac:dyDescent="0.3">
      <c r="A27" s="21"/>
      <c r="B27" s="22"/>
      <c r="C27" s="23" t="s">
        <v>27</v>
      </c>
      <c r="D27" s="24">
        <v>372000</v>
      </c>
      <c r="E27" s="25"/>
      <c r="F27" s="26">
        <f t="shared" si="0"/>
        <v>372000</v>
      </c>
    </row>
    <row r="28" spans="1:6" x14ac:dyDescent="0.3">
      <c r="A28" s="21"/>
      <c r="B28" s="22"/>
      <c r="C28" s="23"/>
      <c r="D28" s="23"/>
      <c r="E28" s="31"/>
      <c r="F28" s="32"/>
    </row>
    <row r="29" spans="1:6" x14ac:dyDescent="0.3">
      <c r="A29" s="33"/>
      <c r="B29" s="34"/>
      <c r="C29" s="35" t="s">
        <v>28</v>
      </c>
      <c r="D29" s="35"/>
      <c r="E29" s="36">
        <f>F29-D29</f>
        <v>0</v>
      </c>
      <c r="F29" s="37"/>
    </row>
    <row r="30" spans="1:6" x14ac:dyDescent="0.3">
      <c r="A30" s="38" t="s">
        <v>29</v>
      </c>
      <c r="B30" s="39"/>
      <c r="C30" s="40" t="s">
        <v>30</v>
      </c>
      <c r="D30" s="41">
        <f>SUM(D31)</f>
        <v>10000</v>
      </c>
      <c r="E30" s="41">
        <f>F30-D30</f>
        <v>0</v>
      </c>
      <c r="F30" s="42">
        <f>SUM(F31)</f>
        <v>10000</v>
      </c>
    </row>
    <row r="31" spans="1:6" x14ac:dyDescent="0.3">
      <c r="A31" s="28"/>
      <c r="B31" s="29">
        <v>45111</v>
      </c>
      <c r="C31" s="43" t="s">
        <v>31</v>
      </c>
      <c r="D31" s="24">
        <v>10000</v>
      </c>
      <c r="E31" s="27"/>
      <c r="F31" s="26">
        <f>SUM(D31:E31)</f>
        <v>10000</v>
      </c>
    </row>
    <row r="32" spans="1:6" x14ac:dyDescent="0.3">
      <c r="A32" s="38" t="s">
        <v>32</v>
      </c>
      <c r="B32" s="39"/>
      <c r="C32" s="44" t="s">
        <v>33</v>
      </c>
      <c r="D32" s="41">
        <f>SUM(D33:D37)</f>
        <v>1896700</v>
      </c>
      <c r="E32" s="41">
        <v>0</v>
      </c>
      <c r="F32" s="42">
        <f>SUM(F33:F37)</f>
        <v>1896700</v>
      </c>
    </row>
    <row r="33" spans="1:6" x14ac:dyDescent="0.3">
      <c r="A33" s="28"/>
      <c r="B33" s="45" t="s">
        <v>34</v>
      </c>
      <c r="C33" s="46" t="s">
        <v>35</v>
      </c>
      <c r="D33" s="24">
        <v>220000</v>
      </c>
      <c r="E33" s="27"/>
      <c r="F33" s="26">
        <f>SUM(D33:E33)</f>
        <v>220000</v>
      </c>
    </row>
    <row r="34" spans="1:6" x14ac:dyDescent="0.3">
      <c r="A34" s="28"/>
      <c r="B34" s="45" t="s">
        <v>34</v>
      </c>
      <c r="C34" s="46" t="s">
        <v>36</v>
      </c>
      <c r="D34" s="24">
        <v>50000</v>
      </c>
      <c r="E34" s="27"/>
      <c r="F34" s="26">
        <v>50000</v>
      </c>
    </row>
    <row r="35" spans="1:6" x14ac:dyDescent="0.3">
      <c r="A35" s="28"/>
      <c r="B35" s="47" t="s">
        <v>37</v>
      </c>
      <c r="C35" s="46" t="s">
        <v>38</v>
      </c>
      <c r="D35" s="24">
        <v>120700</v>
      </c>
      <c r="E35" s="27"/>
      <c r="F35" s="26">
        <f>SUM(D35:E35)</f>
        <v>120700</v>
      </c>
    </row>
    <row r="36" spans="1:6" x14ac:dyDescent="0.3">
      <c r="A36" s="21"/>
      <c r="B36" s="22">
        <v>42131</v>
      </c>
      <c r="C36" s="46" t="s">
        <v>39</v>
      </c>
      <c r="D36" s="48">
        <v>135000</v>
      </c>
      <c r="E36" s="31"/>
      <c r="F36" s="26">
        <v>135000</v>
      </c>
    </row>
    <row r="37" spans="1:6" x14ac:dyDescent="0.3">
      <c r="A37" s="21"/>
      <c r="B37" s="22">
        <v>42131</v>
      </c>
      <c r="C37" s="46" t="s">
        <v>40</v>
      </c>
      <c r="D37" s="48">
        <v>1371000</v>
      </c>
      <c r="E37" s="31"/>
      <c r="F37" s="26">
        <v>1371000</v>
      </c>
    </row>
    <row r="38" spans="1:6" x14ac:dyDescent="0.3">
      <c r="A38" s="38" t="s">
        <v>41</v>
      </c>
      <c r="B38" s="49"/>
      <c r="C38" s="44" t="s">
        <v>42</v>
      </c>
      <c r="D38" s="41">
        <f>SUM(D39:D42)</f>
        <v>95000</v>
      </c>
      <c r="E38" s="41">
        <f>SUM(E39:E41)</f>
        <v>0</v>
      </c>
      <c r="F38" s="42">
        <f>SUM(F39:F42)</f>
        <v>95000</v>
      </c>
    </row>
    <row r="39" spans="1:6" x14ac:dyDescent="0.3">
      <c r="A39" s="21"/>
      <c r="B39" s="50">
        <v>42149</v>
      </c>
      <c r="C39" s="46" t="s">
        <v>43</v>
      </c>
      <c r="D39" s="48">
        <v>66000</v>
      </c>
      <c r="E39" s="51"/>
      <c r="F39" s="26">
        <f>SUM(D39:E39)</f>
        <v>66000</v>
      </c>
    </row>
    <row r="40" spans="1:6" x14ac:dyDescent="0.3">
      <c r="A40" s="21"/>
      <c r="B40" s="50">
        <v>42273</v>
      </c>
      <c r="C40" s="46" t="s">
        <v>44</v>
      </c>
      <c r="D40" s="48">
        <v>1000</v>
      </c>
      <c r="E40" s="51"/>
      <c r="F40" s="26">
        <f>SUM(D40:E40)</f>
        <v>1000</v>
      </c>
    </row>
    <row r="41" spans="1:6" x14ac:dyDescent="0.3">
      <c r="A41" s="21"/>
      <c r="B41" s="50">
        <v>42273</v>
      </c>
      <c r="C41" s="46" t="s">
        <v>45</v>
      </c>
      <c r="D41" s="48">
        <v>3000</v>
      </c>
      <c r="E41" s="51"/>
      <c r="F41" s="26">
        <f>SUM(D41:E41)</f>
        <v>3000</v>
      </c>
    </row>
    <row r="42" spans="1:6" x14ac:dyDescent="0.3">
      <c r="A42" s="21"/>
      <c r="B42" s="22">
        <v>42637</v>
      </c>
      <c r="C42" s="23" t="s">
        <v>46</v>
      </c>
      <c r="D42" s="24">
        <v>25000</v>
      </c>
      <c r="E42" s="31"/>
      <c r="F42" s="26">
        <v>25000</v>
      </c>
    </row>
    <row r="43" spans="1:6" x14ac:dyDescent="0.3">
      <c r="A43" s="52"/>
      <c r="B43" s="49"/>
      <c r="C43" s="44"/>
      <c r="D43" s="41"/>
      <c r="E43" s="53">
        <f>F43-D43</f>
        <v>0</v>
      </c>
      <c r="F43" s="42">
        <f>SUM(F44:F47)</f>
        <v>0</v>
      </c>
    </row>
    <row r="44" spans="1:6" x14ac:dyDescent="0.3">
      <c r="A44" s="21"/>
      <c r="B44" s="22"/>
      <c r="C44" s="46"/>
      <c r="D44" s="24"/>
      <c r="E44" s="27"/>
      <c r="F44" s="26">
        <f>SUM(D44:E44)</f>
        <v>0</v>
      </c>
    </row>
    <row r="45" spans="1:6" x14ac:dyDescent="0.3">
      <c r="A45" s="21"/>
      <c r="B45" s="22"/>
      <c r="C45" s="46"/>
      <c r="D45" s="24"/>
      <c r="E45" s="27"/>
      <c r="F45" s="26"/>
    </row>
    <row r="46" spans="1:6" x14ac:dyDescent="0.3">
      <c r="A46" s="21"/>
      <c r="B46" s="22"/>
      <c r="C46" s="46"/>
      <c r="D46" s="24"/>
      <c r="E46" s="27"/>
      <c r="F46" s="26"/>
    </row>
    <row r="47" spans="1:6" x14ac:dyDescent="0.3">
      <c r="A47" s="21"/>
      <c r="B47" s="22"/>
      <c r="C47" s="46"/>
      <c r="D47" s="24"/>
      <c r="E47" s="27"/>
      <c r="F47" s="26"/>
    </row>
    <row r="48" spans="1:6" ht="15" thickBot="1" x14ac:dyDescent="0.35">
      <c r="A48" s="54"/>
      <c r="B48" s="55"/>
      <c r="C48" s="56" t="s">
        <v>47</v>
      </c>
      <c r="D48" s="57">
        <f>SUM(D30,D32,D38,D43)</f>
        <v>2001700</v>
      </c>
      <c r="E48" s="57">
        <v>0</v>
      </c>
      <c r="F48" s="58">
        <f>SUM(F30,F32,F38,F43,)</f>
        <v>2001700</v>
      </c>
    </row>
    <row r="49" spans="1:6" x14ac:dyDescent="0.3">
      <c r="A49" s="59"/>
      <c r="B49" s="59"/>
      <c r="C49" s="59"/>
      <c r="D49" s="59"/>
      <c r="E49" s="4"/>
      <c r="F49" s="2"/>
    </row>
    <row r="50" spans="1:6" x14ac:dyDescent="0.3">
      <c r="A50" s="1" t="s">
        <v>48</v>
      </c>
      <c r="B50" s="1"/>
      <c r="C50" s="1"/>
      <c r="D50" s="1"/>
      <c r="E50" s="4"/>
      <c r="F50" s="2"/>
    </row>
    <row r="51" spans="1:6" x14ac:dyDescent="0.3">
      <c r="A51" s="1" t="s">
        <v>49</v>
      </c>
      <c r="B51" s="1"/>
      <c r="C51" s="1"/>
      <c r="D51" s="1"/>
      <c r="E51" s="4"/>
      <c r="F51" s="2"/>
    </row>
    <row r="52" spans="1:6" x14ac:dyDescent="0.3">
      <c r="A52" s="1"/>
      <c r="B52" s="1"/>
      <c r="C52" s="1"/>
      <c r="D52" s="1"/>
      <c r="E52" s="4"/>
      <c r="F52" s="2"/>
    </row>
    <row r="53" spans="1:6" x14ac:dyDescent="0.3">
      <c r="A53" s="3" t="s">
        <v>50</v>
      </c>
      <c r="B53" s="1"/>
      <c r="C53" s="1"/>
      <c r="D53" s="1"/>
      <c r="E53" s="4"/>
      <c r="F53" s="2"/>
    </row>
    <row r="54" spans="1:6" x14ac:dyDescent="0.3">
      <c r="A54" s="3" t="s">
        <v>51</v>
      </c>
      <c r="B54" s="1"/>
      <c r="C54" s="1"/>
      <c r="D54" s="1"/>
      <c r="E54" s="4"/>
      <c r="F54" s="2"/>
    </row>
    <row r="55" spans="1:6" x14ac:dyDescent="0.3">
      <c r="A55" s="1" t="s">
        <v>52</v>
      </c>
      <c r="B55" s="1"/>
      <c r="C55" s="1"/>
      <c r="D55" s="1"/>
      <c r="E55" s="4"/>
      <c r="F55" s="2"/>
    </row>
    <row r="56" spans="1:6" x14ac:dyDescent="0.3">
      <c r="A56" s="1"/>
      <c r="B56" s="1"/>
      <c r="C56" s="1"/>
      <c r="D56" s="1"/>
      <c r="E56" s="4"/>
      <c r="F56" s="2"/>
    </row>
    <row r="57" spans="1:6" x14ac:dyDescent="0.3">
      <c r="A57" s="1"/>
      <c r="B57" s="1"/>
      <c r="C57" s="1" t="s">
        <v>53</v>
      </c>
      <c r="D57" s="1"/>
      <c r="E57" s="4"/>
      <c r="F57" s="2"/>
    </row>
    <row r="58" spans="1:6" x14ac:dyDescent="0.3">
      <c r="A58" s="1"/>
      <c r="B58" s="1"/>
      <c r="C58" s="1" t="s">
        <v>54</v>
      </c>
      <c r="D58" s="1"/>
      <c r="E58" s="4"/>
      <c r="F58" s="2"/>
    </row>
    <row r="59" spans="1:6" x14ac:dyDescent="0.3">
      <c r="A59" s="1"/>
      <c r="B59" s="1"/>
      <c r="C59" s="1"/>
      <c r="D59" s="1" t="s">
        <v>55</v>
      </c>
      <c r="E59" s="4"/>
      <c r="F59" s="2"/>
    </row>
    <row r="60" spans="1:6" x14ac:dyDescent="0.3">
      <c r="A60" s="1"/>
      <c r="B60" s="1"/>
      <c r="C60" s="60" t="s">
        <v>56</v>
      </c>
      <c r="D60" s="60"/>
      <c r="E60" s="61"/>
    </row>
  </sheetData>
  <mergeCells count="2">
    <mergeCell ref="A6:F6"/>
    <mergeCell ref="C60:E60"/>
  </mergeCells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2024-12-19T09:07:16Z</cp:lastPrinted>
  <dcterms:created xsi:type="dcterms:W3CDTF">2015-06-05T18:17:20Z</dcterms:created>
  <dcterms:modified xsi:type="dcterms:W3CDTF">2024-12-19T09:07:47Z</dcterms:modified>
</cp:coreProperties>
</file>